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C:\Users\vhm50\Downloads\"/>
    </mc:Choice>
  </mc:AlternateContent>
  <xr:revisionPtr revIDLastSave="0" documentId="13_ncr:1_{00563766-777A-4707-9390-844B3B38CE1A}" xr6:coauthVersionLast="36" xr6:coauthVersionMax="36" xr10:uidLastSave="{00000000-0000-0000-0000-000000000000}"/>
  <bookViews>
    <workbookView xWindow="0" yWindow="0" windowWidth="28800" windowHeight="11085" xr2:uid="{00000000-000D-0000-FFFF-FFFF00000000}"/>
  </bookViews>
  <sheets>
    <sheet name="BS_2020" sheetId="1" r:id="rId1"/>
  </sheets>
  <calcPr calcId="191029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E23" i="1"/>
  <c r="E27" i="1" s="1"/>
  <c r="E29" i="1" s="1"/>
  <c r="D23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V27" i="1"/>
  <c r="T27" i="1"/>
  <c r="S27" i="1"/>
  <c r="R27" i="1"/>
  <c r="P27" i="1"/>
  <c r="O27" i="1"/>
  <c r="N27" i="1"/>
  <c r="L27" i="1"/>
  <c r="K27" i="1"/>
  <c r="J27" i="1"/>
  <c r="H27" i="1"/>
  <c r="G27" i="1"/>
  <c r="F27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E25" i="1"/>
  <c r="D25" i="1"/>
  <c r="E24" i="1"/>
  <c r="D24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E21" i="1"/>
  <c r="D21" i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F19" i="1"/>
  <c r="E19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E18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E17" i="1"/>
  <c r="D17" i="1"/>
  <c r="U27" i="1" l="1"/>
  <c r="Q27" i="1"/>
  <c r="M27" i="1"/>
  <c r="I27" i="1"/>
  <c r="F29" i="1"/>
  <c r="G29" i="1" s="1"/>
  <c r="H29" i="1" s="1"/>
  <c r="I29" i="1" l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</calcChain>
</file>

<file path=xl/sharedStrings.xml><?xml version="1.0" encoding="utf-8"?>
<sst xmlns="http://schemas.openxmlformats.org/spreadsheetml/2006/main" count="34" uniqueCount="32">
  <si>
    <t>Inversión en marketing mes</t>
  </si>
  <si>
    <t>CPC (Coste por cliente)</t>
  </si>
  <si>
    <t>Sueldo medio de personal</t>
  </si>
  <si>
    <t>Facturación media a clientes</t>
  </si>
  <si>
    <t>Principales KPIs</t>
  </si>
  <si>
    <t>Gastos de suministros en %</t>
  </si>
  <si>
    <t>Gastos en alquileres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</si>
  <si>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</si>
  <si>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</si>
  <si>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</si>
  <si>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</si>
  <si>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</si>
  <si>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</si>
  <si>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</si>
  <si>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</si>
  <si>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</si>
  <si>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</si>
  <si>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</si>
  <si>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</si>
  <si>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</si>
  <si>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</si>
  <si>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</si>
  <si>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</si>
  <si>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</si>
  <si>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</si>
  <si>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Cartera de clientes</t>
  </si>
  <si>
    <t>Nuevos Clientes mes</t>
  </si>
  <si>
    <t>Ingresos</t>
  </si>
  <si>
    <t>Gstos</t>
  </si>
  <si>
    <t>Resultado</t>
  </si>
  <si>
    <t>Tesorería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</si>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</sst>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0"/>
      <color rgb="FF000000"/>
      <name val="Arial"/>
    </font>
    <font>
      <b/>
      <sz val="11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6" fontId="0" fillId="0" borderId="0" xfId="0" applyNumberFormat="1" applyFont="1" applyAlignment="1"/>
    <xf numFmtId="0" fontId="3" fillId="0" borderId="0" xfId="0" applyFont="1" applyAlignment="1"/>
    <xf numFmtId="9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171450</xdr:rowOff>
    </xdr:from>
    <xdr:to>
      <xdr:col>1</xdr:col>
      <xdr:colOff>1600200</xdr:colOff>
      <xdr:row>4</xdr:row>
      <xdr:rowOff>123825</xdr:rowOff>
    </xdr:to>
    <xdr:pic>
      <xdr:nvPicPr>
        <xdr:cNvPr id="3" name="Imagen 2" descr="https://lh5.googleusercontent.com/SxsjqDTWJdLFrSGH3v01mOyur90NfeJVM_u0BuclqHlxr28W06pp6vKBOnY1YZpL9UFQQfRsVGrszpU9WJBysMcuzGxEjAIc7zVMK6bvRVPuIH6dI00T615rnHZhtSbwBcj7L2oG">
          <a:extLst>
            <a:ext uri="{FF2B5EF4-FFF2-40B4-BE49-F238E27FC236}">
              <a16:creationId xmlns:a16="http://schemas.microsoft.com/office/drawing/2014/main" id="{4C4FBBCA-8A89-4B87-9D1C-C7F2F9EF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1450"/>
          <a:ext cx="16764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542925</xdr:colOff>
      <xdr:row>1</xdr:row>
      <xdr:rowOff>114300</xdr:rowOff>
    </xdr:from>
    <xdr:to>
      <xdr:col>16</xdr:col>
      <xdr:colOff>428625</xdr:colOff>
      <xdr:row>5</xdr:row>
      <xdr:rowOff>0</xdr:rowOff>
    </xdr:to>
    <xdr:pic>
      <xdr:nvPicPr>
        <xdr:cNvPr id="4" name="Imagen 3" descr="https://lh6.googleusercontent.com/Rjk2Qh_HT5d7EvYonAk6Nu1wmZUe-IiEAX3NzPcaNc8zFMXDEOwoxBlK7p8hkXTk248F3ZaUTkNuQ1d_78KJb_OcilYOwWxDzZ8k_i_aPGE8-Ci1pxiugyVpwSp4zaxBzsGg4QH0">
          <a:extLst>
            <a:ext uri="{FF2B5EF4-FFF2-40B4-BE49-F238E27FC236}">
              <a16:creationId xmlns:a16="http://schemas.microsoft.com/office/drawing/2014/main" id="{8B35AB6B-0741-4DB8-A9E4-F8E173CA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295275"/>
          <a:ext cx="1314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</sheetPr>
  <dimension ref="B1:W905"/>
  <sheetViews>
    <sheetView showGridLines="0" tabSelected="1" workbookViewId="0">
      <selection activeCell="G31" sqref="G31"/>
    </sheetView>
  </sheetViews>
  <sheetFormatPr baseColWidth="10" defaultColWidth="14.42578125" defaultRowHeight="15.75" customHeight="1" x14ac:dyDescent="0.2"/>
  <cols>
    <col min="1" max="1" width="7.42578125" customWidth="1"/>
    <col min="2" max="2" width="27.42578125" customWidth="1"/>
    <col min="3" max="3" width="11.28515625" customWidth="1"/>
    <col min="4" max="4" width="27.7109375" bestFit="1" customWidth="1"/>
    <col min="5" max="5" width="9.28515625" customWidth="1"/>
    <col min="6" max="27" width="10.7109375" customWidth="1"/>
  </cols>
  <sheetData>
    <row r="1" spans="2:23" ht="14.25" customHeight="1" x14ac:dyDescent="0.2"/>
    <row r="2" spans="2:23" ht="14.25" customHeight="1" x14ac:dyDescent="0.25">
      <c r="B2" s="1"/>
    </row>
    <row r="3" spans="2:23" ht="14.25" customHeight="1" x14ac:dyDescent="0.25">
      <c r="B3" s="1"/>
    </row>
    <row r="4" spans="2:23" ht="14.25" customHeight="1" x14ac:dyDescent="0.25">
      <c r="B4" s="1"/>
    </row>
    <row r="5" spans="2:23" ht="14.25" customHeight="1" x14ac:dyDescent="0.25">
      <c r="B5" s="1"/>
    </row>
    <row r="6" spans="2:23" ht="14.25" customHeight="1" x14ac:dyDescent="0.2"/>
    <row r="7" spans="2:23" ht="14.25" customHeight="1" x14ac:dyDescent="0.2">
      <c r="B7" s="2" t="s">
        <v>4</v>
      </c>
    </row>
    <row r="8" spans="2:23" ht="14.25" customHeight="1" x14ac:dyDescent="0.2">
      <c r="B8" t="s">
        <v>0</v>
      </c>
      <c r="C8" s="3">
        <v>1000</v>
      </c>
      <c r="D8" s="3"/>
    </row>
    <row r="9" spans="2:23" ht="14.25" customHeight="1" x14ac:dyDescent="0.2">
      <c r="B9" t="s">
        <v>1</v>
      </c>
      <c r="C9" s="3">
        <v>100</v>
      </c>
      <c r="D9" s="3"/>
    </row>
    <row r="10" spans="2:23" ht="14.25" customHeight="1" x14ac:dyDescent="0.2">
      <c r="B10" s="4" t="s">
        <v>2</v>
      </c>
      <c r="C10" s="3">
        <v>2500</v>
      </c>
      <c r="D10" s="3"/>
    </row>
    <row r="11" spans="2:23" ht="14.25" customHeight="1" x14ac:dyDescent="0.2">
      <c r="B11" s="4" t="s">
        <v>3</v>
      </c>
      <c r="C11" s="3">
        <v>200</v>
      </c>
      <c r="D11" s="3"/>
    </row>
    <row r="12" spans="2:23" ht="14.25" customHeight="1" x14ac:dyDescent="0.2">
      <c r="B12" s="4" t="s">
        <v>5</v>
      </c>
      <c r="C12" s="5">
        <v>0.1</v>
      </c>
      <c r="D12" s="5"/>
    </row>
    <row r="13" spans="2:23" ht="14.25" customHeight="1" x14ac:dyDescent="0.2">
      <c r="B13" s="4" t="s">
        <v>6</v>
      </c>
      <c r="C13" s="5">
        <v>0.1</v>
      </c>
      <c r="D13" s="5"/>
    </row>
    <row r="14" spans="2:23" ht="14.25" customHeight="1" x14ac:dyDescent="0.2"/>
    <row r="15" spans="2:23" ht="14.25" customHeight="1" x14ac:dyDescent="0.2"/>
    <row r="16" spans="2:23" ht="14.25" customHeight="1" x14ac:dyDescent="0.2">
      <c r="E16" s="2" t="s">
        <v>7</v>
      </c>
      <c r="F16" s="2" t="s">
        <v>8</v>
      </c>
      <c r="G16" s="2" t="s">
        <v>9</v>
      </c>
      <c r="H16" s="2" t="s">
        <v>10</v>
      </c>
      <c r="I16" s="2" t="s">
        <v>11</v>
      </c>
      <c r="J16" s="2" t="s">
        <v>12</v>
      </c>
      <c r="K16" s="2" t="s">
        <v>13</v>
      </c>
      <c r="L16" s="2" t="s">
        <v>14</v>
      </c>
      <c r="M16" s="2" t="s">
        <v>15</v>
      </c>
      <c r="N16" s="2" t="s">
        <v>16</v>
      </c>
      <c r="O16" s="2" t="s">
        <v>17</v>
      </c>
      <c r="P16" s="2" t="s">
        <v>18</v>
      </c>
      <c r="Q16" s="2" t="s">
        <v>19</v>
      </c>
      <c r="R16" s="2" t="s">
        <v>20</v>
      </c>
      <c r="S16" s="2" t="s">
        <v>21</v>
      </c>
      <c r="T16" s="2" t="s">
        <v>22</v>
      </c>
      <c r="U16" s="2" t="s">
        <v>23</v>
      </c>
      <c r="V16" s="2" t="s">
        <v>24</v>
      </c>
      <c r="W16" s="4"/>
    </row>
    <row r="17" spans="3:22" ht="14.25" customHeight="1" x14ac:dyDescent="0.2">
      <c r="D17" s="2" t="str">
        <f>B8</f>
        <v>Inversión en marketing mes</v>
      </c>
      <c r="E17" s="3">
        <f>$C$8</f>
        <v>1000</v>
      </c>
      <c r="F17" s="3">
        <f t="shared" ref="F17:V17" si="0">$C$8</f>
        <v>1000</v>
      </c>
      <c r="G17" s="3">
        <f t="shared" si="0"/>
        <v>1000</v>
      </c>
      <c r="H17" s="3">
        <f t="shared" si="0"/>
        <v>1000</v>
      </c>
      <c r="I17" s="3">
        <f t="shared" si="0"/>
        <v>1000</v>
      </c>
      <c r="J17" s="3">
        <f t="shared" si="0"/>
        <v>1000</v>
      </c>
      <c r="K17" s="3">
        <f t="shared" si="0"/>
        <v>1000</v>
      </c>
      <c r="L17" s="3">
        <f t="shared" si="0"/>
        <v>1000</v>
      </c>
      <c r="M17" s="3">
        <f t="shared" si="0"/>
        <v>1000</v>
      </c>
      <c r="N17" s="3">
        <f t="shared" si="0"/>
        <v>1000</v>
      </c>
      <c r="O17" s="3">
        <f t="shared" si="0"/>
        <v>1000</v>
      </c>
      <c r="P17" s="3">
        <f t="shared" si="0"/>
        <v>1000</v>
      </c>
      <c r="Q17" s="3">
        <f t="shared" si="0"/>
        <v>1000</v>
      </c>
      <c r="R17" s="3">
        <f t="shared" si="0"/>
        <v>1000</v>
      </c>
      <c r="S17" s="3">
        <f t="shared" si="0"/>
        <v>1000</v>
      </c>
      <c r="T17" s="3">
        <f t="shared" si="0"/>
        <v>1000</v>
      </c>
      <c r="U17" s="3">
        <f t="shared" si="0"/>
        <v>1000</v>
      </c>
      <c r="V17" s="3">
        <f t="shared" si="0"/>
        <v>1000</v>
      </c>
    </row>
    <row r="18" spans="3:22" ht="14.25" customHeight="1" x14ac:dyDescent="0.2">
      <c r="D18" s="2" t="s">
        <v>26</v>
      </c>
      <c r="E18">
        <f>E17/$C$9</f>
        <v>10</v>
      </c>
      <c r="F18">
        <f t="shared" ref="F18:V18" si="1">F17/$C$9</f>
        <v>10</v>
      </c>
      <c r="G18">
        <f t="shared" si="1"/>
        <v>10</v>
      </c>
      <c r="H18">
        <f t="shared" si="1"/>
        <v>10</v>
      </c>
      <c r="I18">
        <f t="shared" si="1"/>
        <v>10</v>
      </c>
      <c r="J18">
        <f t="shared" si="1"/>
        <v>10</v>
      </c>
      <c r="K18">
        <f t="shared" si="1"/>
        <v>10</v>
      </c>
      <c r="L18">
        <f t="shared" si="1"/>
        <v>10</v>
      </c>
      <c r="M18">
        <f t="shared" si="1"/>
        <v>10</v>
      </c>
      <c r="N18">
        <f t="shared" si="1"/>
        <v>10</v>
      </c>
      <c r="O18">
        <f t="shared" si="1"/>
        <v>10</v>
      </c>
      <c r="P18">
        <f t="shared" si="1"/>
        <v>10</v>
      </c>
      <c r="Q18">
        <f t="shared" si="1"/>
        <v>10</v>
      </c>
      <c r="R18">
        <f t="shared" si="1"/>
        <v>10</v>
      </c>
      <c r="S18">
        <f t="shared" si="1"/>
        <v>10</v>
      </c>
      <c r="T18">
        <f t="shared" si="1"/>
        <v>10</v>
      </c>
      <c r="U18">
        <f t="shared" si="1"/>
        <v>10</v>
      </c>
      <c r="V18">
        <f t="shared" si="1"/>
        <v>10</v>
      </c>
    </row>
    <row r="19" spans="3:22" ht="14.25" customHeight="1" x14ac:dyDescent="0.2">
      <c r="D19" s="2" t="s">
        <v>25</v>
      </c>
      <c r="E19">
        <f>E18</f>
        <v>10</v>
      </c>
      <c r="F19">
        <f>E19+F18</f>
        <v>20</v>
      </c>
      <c r="G19">
        <f t="shared" ref="G19:V19" si="2">F19+G18</f>
        <v>30</v>
      </c>
      <c r="H19">
        <f t="shared" si="2"/>
        <v>40</v>
      </c>
      <c r="I19">
        <f t="shared" si="2"/>
        <v>50</v>
      </c>
      <c r="J19">
        <f t="shared" si="2"/>
        <v>60</v>
      </c>
      <c r="K19">
        <f t="shared" si="2"/>
        <v>70</v>
      </c>
      <c r="L19">
        <f t="shared" si="2"/>
        <v>80</v>
      </c>
      <c r="M19">
        <f t="shared" si="2"/>
        <v>90</v>
      </c>
      <c r="N19">
        <f t="shared" si="2"/>
        <v>100</v>
      </c>
      <c r="O19">
        <f t="shared" si="2"/>
        <v>110</v>
      </c>
      <c r="P19">
        <f t="shared" si="2"/>
        <v>120</v>
      </c>
      <c r="Q19">
        <f t="shared" si="2"/>
        <v>130</v>
      </c>
      <c r="R19">
        <f t="shared" si="2"/>
        <v>140</v>
      </c>
      <c r="S19">
        <f t="shared" si="2"/>
        <v>150</v>
      </c>
      <c r="T19">
        <f t="shared" si="2"/>
        <v>160</v>
      </c>
      <c r="U19">
        <f t="shared" si="2"/>
        <v>170</v>
      </c>
      <c r="V19">
        <f t="shared" si="2"/>
        <v>180</v>
      </c>
    </row>
    <row r="20" spans="3:22" ht="14.25" customHeight="1" x14ac:dyDescent="0.2">
      <c r="D20" s="2"/>
    </row>
    <row r="21" spans="3:22" ht="14.25" customHeight="1" x14ac:dyDescent="0.2">
      <c r="C21" s="2" t="s">
        <v>27</v>
      </c>
      <c r="D21" s="2" t="str">
        <f>B11</f>
        <v>Facturación media a clientes</v>
      </c>
      <c r="E21" s="3">
        <f>E19*$C$11</f>
        <v>2000</v>
      </c>
      <c r="F21" s="3">
        <f t="shared" ref="F21:V21" si="3">F19*$C$11</f>
        <v>4000</v>
      </c>
      <c r="G21" s="3">
        <f t="shared" si="3"/>
        <v>6000</v>
      </c>
      <c r="H21" s="3">
        <f t="shared" si="3"/>
        <v>8000</v>
      </c>
      <c r="I21" s="3">
        <f t="shared" si="3"/>
        <v>10000</v>
      </c>
      <c r="J21" s="3">
        <f t="shared" si="3"/>
        <v>12000</v>
      </c>
      <c r="K21" s="3">
        <f t="shared" si="3"/>
        <v>14000</v>
      </c>
      <c r="L21" s="3">
        <f t="shared" si="3"/>
        <v>16000</v>
      </c>
      <c r="M21" s="3">
        <f t="shared" si="3"/>
        <v>18000</v>
      </c>
      <c r="N21" s="3">
        <f t="shared" si="3"/>
        <v>20000</v>
      </c>
      <c r="O21" s="3">
        <f t="shared" si="3"/>
        <v>22000</v>
      </c>
      <c r="P21" s="3">
        <f t="shared" si="3"/>
        <v>24000</v>
      </c>
      <c r="Q21" s="3">
        <f t="shared" si="3"/>
        <v>26000</v>
      </c>
      <c r="R21" s="3">
        <f t="shared" si="3"/>
        <v>28000</v>
      </c>
      <c r="S21" s="3">
        <f t="shared" si="3"/>
        <v>30000</v>
      </c>
      <c r="T21" s="3">
        <f t="shared" si="3"/>
        <v>32000</v>
      </c>
      <c r="U21" s="3">
        <f t="shared" si="3"/>
        <v>34000</v>
      </c>
      <c r="V21" s="3">
        <f t="shared" si="3"/>
        <v>36000</v>
      </c>
    </row>
    <row r="22" spans="3:22" ht="14.25" customHeight="1" x14ac:dyDescent="0.2">
      <c r="C22" s="2"/>
      <c r="D22" s="2"/>
    </row>
    <row r="23" spans="3:22" ht="14.25" customHeight="1" x14ac:dyDescent="0.2">
      <c r="C23" s="2" t="s">
        <v>28</v>
      </c>
      <c r="D23" s="2" t="str">
        <f>D17</f>
        <v>Inversión en marketing mes</v>
      </c>
      <c r="E23" s="3">
        <f>E17*-1</f>
        <v>-1000</v>
      </c>
      <c r="F23" s="3">
        <f t="shared" ref="F23:V23" si="4">F17*-1</f>
        <v>-1000</v>
      </c>
      <c r="G23" s="3">
        <f t="shared" si="4"/>
        <v>-1000</v>
      </c>
      <c r="H23" s="3">
        <f t="shared" si="4"/>
        <v>-1000</v>
      </c>
      <c r="I23" s="3">
        <f t="shared" si="4"/>
        <v>-1000</v>
      </c>
      <c r="J23" s="3">
        <f t="shared" si="4"/>
        <v>-1000</v>
      </c>
      <c r="K23" s="3">
        <f t="shared" si="4"/>
        <v>-1000</v>
      </c>
      <c r="L23" s="3">
        <f t="shared" si="4"/>
        <v>-1000</v>
      </c>
      <c r="M23" s="3">
        <f t="shared" si="4"/>
        <v>-1000</v>
      </c>
      <c r="N23" s="3">
        <f t="shared" si="4"/>
        <v>-1000</v>
      </c>
      <c r="O23" s="3">
        <f t="shared" si="4"/>
        <v>-1000</v>
      </c>
      <c r="P23" s="3">
        <f t="shared" si="4"/>
        <v>-1000</v>
      </c>
      <c r="Q23" s="3">
        <f t="shared" si="4"/>
        <v>-1000</v>
      </c>
      <c r="R23" s="3">
        <f t="shared" si="4"/>
        <v>-1000</v>
      </c>
      <c r="S23" s="3">
        <f t="shared" si="4"/>
        <v>-1000</v>
      </c>
      <c r="T23" s="3">
        <f t="shared" si="4"/>
        <v>-1000</v>
      </c>
      <c r="U23" s="3">
        <f t="shared" si="4"/>
        <v>-1000</v>
      </c>
      <c r="V23" s="3">
        <f t="shared" si="4"/>
        <v>-1000</v>
      </c>
    </row>
    <row r="24" spans="3:22" ht="14.25" customHeight="1" x14ac:dyDescent="0.2">
      <c r="C24" s="2" t="s">
        <v>28</v>
      </c>
      <c r="D24" s="2" t="str">
        <f>B12</f>
        <v>Gastos de suministros en %</v>
      </c>
      <c r="E24" s="3">
        <f>E21*$C$12*-1</f>
        <v>-200</v>
      </c>
      <c r="F24" s="3">
        <f t="shared" ref="F24:V24" si="5">F21*$C$12*-1</f>
        <v>-400</v>
      </c>
      <c r="G24" s="3">
        <f t="shared" si="5"/>
        <v>-600</v>
      </c>
      <c r="H24" s="3">
        <f t="shared" si="5"/>
        <v>-800</v>
      </c>
      <c r="I24" s="3">
        <f t="shared" si="5"/>
        <v>-1000</v>
      </c>
      <c r="J24" s="3">
        <f t="shared" si="5"/>
        <v>-1200</v>
      </c>
      <c r="K24" s="3">
        <f t="shared" si="5"/>
        <v>-1400</v>
      </c>
      <c r="L24" s="3">
        <f t="shared" si="5"/>
        <v>-1600</v>
      </c>
      <c r="M24" s="3">
        <f t="shared" si="5"/>
        <v>-1800</v>
      </c>
      <c r="N24" s="3">
        <f t="shared" si="5"/>
        <v>-2000</v>
      </c>
      <c r="O24" s="3">
        <f t="shared" si="5"/>
        <v>-2200</v>
      </c>
      <c r="P24" s="3">
        <f t="shared" si="5"/>
        <v>-2400</v>
      </c>
      <c r="Q24" s="3">
        <f t="shared" si="5"/>
        <v>-2600</v>
      </c>
      <c r="R24" s="3">
        <f t="shared" si="5"/>
        <v>-2800</v>
      </c>
      <c r="S24" s="3">
        <f t="shared" si="5"/>
        <v>-3000</v>
      </c>
      <c r="T24" s="3">
        <f t="shared" si="5"/>
        <v>-3200</v>
      </c>
      <c r="U24" s="3">
        <f t="shared" si="5"/>
        <v>-3400</v>
      </c>
      <c r="V24" s="3">
        <f t="shared" si="5"/>
        <v>-3600</v>
      </c>
    </row>
    <row r="25" spans="3:22" ht="14.25" customHeight="1" x14ac:dyDescent="0.2">
      <c r="C25" s="2" t="s">
        <v>28</v>
      </c>
      <c r="D25" s="2" t="str">
        <f>B13</f>
        <v>Gastos en alquileres</v>
      </c>
      <c r="E25" s="3">
        <f>E21*$C$13*-1</f>
        <v>-200</v>
      </c>
      <c r="F25" s="3">
        <f t="shared" ref="F25:V25" si="6">F21*$C$13*-1</f>
        <v>-400</v>
      </c>
      <c r="G25" s="3">
        <f t="shared" si="6"/>
        <v>-600</v>
      </c>
      <c r="H25" s="3">
        <f t="shared" si="6"/>
        <v>-800</v>
      </c>
      <c r="I25" s="3">
        <f t="shared" si="6"/>
        <v>-1000</v>
      </c>
      <c r="J25" s="3">
        <f t="shared" si="6"/>
        <v>-1200</v>
      </c>
      <c r="K25" s="3">
        <f t="shared" si="6"/>
        <v>-1400</v>
      </c>
      <c r="L25" s="3">
        <f t="shared" si="6"/>
        <v>-1600</v>
      </c>
      <c r="M25" s="3">
        <f t="shared" si="6"/>
        <v>-1800</v>
      </c>
      <c r="N25" s="3">
        <f t="shared" si="6"/>
        <v>-2000</v>
      </c>
      <c r="O25" s="3">
        <f t="shared" si="6"/>
        <v>-2200</v>
      </c>
      <c r="P25" s="3">
        <f t="shared" si="6"/>
        <v>-2400</v>
      </c>
      <c r="Q25" s="3">
        <f t="shared" si="6"/>
        <v>-2600</v>
      </c>
      <c r="R25" s="3">
        <f t="shared" si="6"/>
        <v>-2800</v>
      </c>
      <c r="S25" s="3">
        <f t="shared" si="6"/>
        <v>-3000</v>
      </c>
      <c r="T25" s="3">
        <f t="shared" si="6"/>
        <v>-3200</v>
      </c>
      <c r="U25" s="3">
        <f t="shared" si="6"/>
        <v>-3400</v>
      </c>
      <c r="V25" s="3">
        <f t="shared" si="6"/>
        <v>-3600</v>
      </c>
    </row>
    <row r="26" spans="3:22" ht="14.25" customHeight="1" x14ac:dyDescent="0.2">
      <c r="D26" s="2"/>
    </row>
    <row r="27" spans="3:22" ht="14.25" customHeight="1" x14ac:dyDescent="0.2">
      <c r="D27" s="2" t="s">
        <v>29</v>
      </c>
      <c r="E27" s="3">
        <f>SUM(E21:E26)</f>
        <v>600</v>
      </c>
      <c r="F27" s="3">
        <f t="shared" ref="F27:V27" si="7">SUM(F21:F26)</f>
        <v>2200</v>
      </c>
      <c r="G27" s="3">
        <f t="shared" si="7"/>
        <v>3800</v>
      </c>
      <c r="H27" s="3">
        <f t="shared" si="7"/>
        <v>5400</v>
      </c>
      <c r="I27" s="3">
        <f t="shared" si="7"/>
        <v>7000</v>
      </c>
      <c r="J27" s="3">
        <f t="shared" si="7"/>
        <v>8600</v>
      </c>
      <c r="K27" s="3">
        <f t="shared" si="7"/>
        <v>10200</v>
      </c>
      <c r="L27" s="3">
        <f t="shared" si="7"/>
        <v>11800</v>
      </c>
      <c r="M27" s="3">
        <f t="shared" si="7"/>
        <v>13400</v>
      </c>
      <c r="N27" s="3">
        <f t="shared" si="7"/>
        <v>15000</v>
      </c>
      <c r="O27" s="3">
        <f t="shared" si="7"/>
        <v>16600</v>
      </c>
      <c r="P27" s="3">
        <f t="shared" si="7"/>
        <v>18200</v>
      </c>
      <c r="Q27" s="3">
        <f t="shared" si="7"/>
        <v>19800</v>
      </c>
      <c r="R27" s="3">
        <f t="shared" si="7"/>
        <v>21400</v>
      </c>
      <c r="S27" s="3">
        <f t="shared" si="7"/>
        <v>23000</v>
      </c>
      <c r="T27" s="3">
        <f t="shared" si="7"/>
        <v>24600</v>
      </c>
      <c r="U27" s="3">
        <f t="shared" si="7"/>
        <v>26200</v>
      </c>
      <c r="V27" s="3">
        <f t="shared" si="7"/>
        <v>27800</v>
      </c>
    </row>
    <row r="28" spans="3:22" ht="14.25" customHeight="1" x14ac:dyDescent="0.2">
      <c r="D28" s="2" t="s">
        <v>31</v>
      </c>
    </row>
    <row r="29" spans="3:22" ht="14.25" customHeight="1" x14ac:dyDescent="0.2">
      <c r="D29" s="2" t="s">
        <v>30</v>
      </c>
      <c r="E29" s="3">
        <f>E27+E28</f>
        <v>600</v>
      </c>
      <c r="F29" s="3">
        <f>E29+F27+F28</f>
        <v>2800</v>
      </c>
      <c r="G29" s="3">
        <f t="shared" ref="G29:V29" si="8">F29+G27+G28</f>
        <v>6600</v>
      </c>
      <c r="H29" s="3">
        <f t="shared" si="8"/>
        <v>12000</v>
      </c>
      <c r="I29" s="3">
        <f t="shared" si="8"/>
        <v>19000</v>
      </c>
      <c r="J29" s="3">
        <f t="shared" si="8"/>
        <v>27600</v>
      </c>
      <c r="K29" s="3">
        <f t="shared" si="8"/>
        <v>37800</v>
      </c>
      <c r="L29" s="3">
        <f t="shared" si="8"/>
        <v>49600</v>
      </c>
      <c r="M29" s="3">
        <f t="shared" si="8"/>
        <v>63000</v>
      </c>
      <c r="N29" s="3">
        <f t="shared" si="8"/>
        <v>78000</v>
      </c>
      <c r="O29" s="3">
        <f t="shared" si="8"/>
        <v>94600</v>
      </c>
      <c r="P29" s="3">
        <f t="shared" si="8"/>
        <v>112800</v>
      </c>
      <c r="Q29" s="3">
        <f t="shared" si="8"/>
        <v>132600</v>
      </c>
      <c r="R29" s="3">
        <f t="shared" si="8"/>
        <v>154000</v>
      </c>
      <c r="S29" s="3">
        <f t="shared" si="8"/>
        <v>177000</v>
      </c>
      <c r="T29" s="3">
        <f t="shared" si="8"/>
        <v>201600</v>
      </c>
      <c r="U29" s="3">
        <f t="shared" si="8"/>
        <v>227800</v>
      </c>
      <c r="V29" s="3">
        <f t="shared" si="8"/>
        <v>255600</v>
      </c>
    </row>
    <row r="30" spans="3:22" ht="14.25" customHeight="1" x14ac:dyDescent="0.2"/>
    <row r="31" spans="3:22" ht="14.25" customHeight="1" x14ac:dyDescent="0.2"/>
    <row r="32" spans="3:2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</sheetData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BS_2020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vhm5000</dc:creator>
  <cp:lastModifiedBy>vhm5000</cp:lastModifiedBy>
  <dcterms:created xsi:type="dcterms:W3CDTF">2021-07-06T09:39:03Z</dcterms:created>
  <dcterms:modified xsi:type="dcterms:W3CDTF">2021-07-06T09:50:51Z</dcterms:modified>
</cp:coreProperties>
</file>